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84" windowWidth="9720" windowHeight="5472" tabRatio="776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<sst xmlns="http://schemas.openxmlformats.org/spreadsheetml/2006/main" count="119" uniqueCount="69">
  <si>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</si>
  <si>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</si>
  <si>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</si>
  <si>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</si>
  <si>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</si>
  <si>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</si>
  <si>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</si>
  <si>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</si>
  <si>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</si>
  <si>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</si>
  <si>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</si>
  <si>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</si>
  <si>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</si>
  <si>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</si>
  <si>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</si>
  <si>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</si>
  <si>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</si>
  <si>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</si>
  <si>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</si>
  <si>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</si>
  <si>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</si>
  <si>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</si>
  <si>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</si>
  <si>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</si>
  <si>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</si>
  <si>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</si>
  <si>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</si>
  <si>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</si>
  <si>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</si>
  <si>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</si>
  <si>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</si>
  <si>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</si>
  <si>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</si>
  <si>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</si>
  <si>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</si>
  <si>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</si>
  <si>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</si>
  <si>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</si>
  <si>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</si>
  <si>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</si>
  <si>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</si>
  <si>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</si>
  <si>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</si>
  <si>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</si>
  <si>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</si>
  <si>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</si>
  <si>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</si>
  <si>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</si>
  <si>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</si>
  <si>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</si>
  <si>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</si>
  <si>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</si>
  <si>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</si>
  <si>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</si>
  <si>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</si>
  <si>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</si>
  <si>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</si>
  <si>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</si>
  <si>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</si>
  <si>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</si>
  <si>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</si>
  <si>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</si>
  <si>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</si>
  <si>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</si>
  <si>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</si>
  <si>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</si>
  <si>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*</t>
  </si>
  <si>
    <t>La Estación de Tostado se encuentra sin datos debido a trabajos que se realizan en la obra de Azud, se estima la misma en funcion de una escala aguas abajo</t>
  </si>
  <si>
    <t>AGOSTO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</si>
</sst>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5.7"/>
      <color indexed="8"/>
      <name val="Arial"/>
      <family val="2"/>
    </font>
    <font>
      <sz val="17.5"/>
      <color indexed="8"/>
      <name val="Arial"/>
      <family val="2"/>
    </font>
    <font>
      <b/>
      <sz val="9.5"/>
      <color indexed="8"/>
      <name val="Arial"/>
      <family val="2"/>
    </font>
    <font>
      <b/>
      <sz val="21"/>
      <color indexed="8"/>
      <name val="Arial"/>
      <family val="2"/>
    </font>
    <font>
      <b/>
      <sz val="4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26" fillId="7" borderId="13" xfId="0" applyNumberFormat="1" applyFont="1" applyFill="1" applyBorder="1" applyAlignment="1">
      <alignment horizontal="center"/>
    </xf>
    <xf numFmtId="2" fontId="25" fillId="7" borderId="17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44" fillId="7" borderId="10" xfId="0" applyNumberFormat="1" applyFont="1" applyFill="1" applyBorder="1" applyAlignment="1">
      <alignment horizontal="center"/>
    </xf>
    <xf numFmtId="2" fontId="44" fillId="7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275"/>
          <c:w val="0.8765"/>
          <c:h val="0.87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Agosto!$F$10:$AH$10</c:f>
              <c:numCache>
                <c:ptCount val="29"/>
                <c:pt idx="0">
                  <c:v>5.18</c:v>
                </c:pt>
                <c:pt idx="1">
                  <c:v>5.15</c:v>
                </c:pt>
                <c:pt idx="2">
                  <c:v>5.11</c:v>
                </c:pt>
                <c:pt idx="3">
                  <c:v>5.07</c:v>
                </c:pt>
                <c:pt idx="4">
                  <c:v>5.03</c:v>
                </c:pt>
                <c:pt idx="5">
                  <c:v>4.98</c:v>
                </c:pt>
                <c:pt idx="6">
                  <c:v>4.95</c:v>
                </c:pt>
                <c:pt idx="7">
                  <c:v>4.87</c:v>
                </c:pt>
                <c:pt idx="8">
                  <c:v>4.84</c:v>
                </c:pt>
                <c:pt idx="9">
                  <c:v>4.79</c:v>
                </c:pt>
                <c:pt idx="10">
                  <c:v>4.76</c:v>
                </c:pt>
                <c:pt idx="11">
                  <c:v>4.69</c:v>
                </c:pt>
                <c:pt idx="12">
                  <c:v>4.63</c:v>
                </c:pt>
                <c:pt idx="13">
                  <c:v>4.59</c:v>
                </c:pt>
                <c:pt idx="14">
                  <c:v>4.54</c:v>
                </c:pt>
                <c:pt idx="15">
                  <c:v>4.48</c:v>
                </c:pt>
                <c:pt idx="16">
                  <c:v>4.42</c:v>
                </c:pt>
                <c:pt idx="17">
                  <c:v>4.37</c:v>
                </c:pt>
                <c:pt idx="18">
                  <c:v>4.3</c:v>
                </c:pt>
                <c:pt idx="19">
                  <c:v>4.24</c:v>
                </c:pt>
                <c:pt idx="20">
                  <c:v>4.18</c:v>
                </c:pt>
                <c:pt idx="21">
                  <c:v>4.11</c:v>
                </c:pt>
                <c:pt idx="22">
                  <c:v>4.07</c:v>
                </c:pt>
                <c:pt idx="23">
                  <c:v>4</c:v>
                </c:pt>
                <c:pt idx="24">
                  <c:v>3.94</c:v>
                </c:pt>
                <c:pt idx="25">
                  <c:v>3.87</c:v>
                </c:pt>
                <c:pt idx="26">
                  <c:v>3.79</c:v>
                </c:pt>
                <c:pt idx="27">
                  <c:v>3.72</c:v>
                </c:pt>
                <c:pt idx="28">
                  <c:v>3.64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Agosto!$F$13:$AH$13</c:f>
              <c:numCache>
                <c:ptCount val="29"/>
                <c:pt idx="0">
                  <c:v>5.12</c:v>
                </c:pt>
                <c:pt idx="1">
                  <c:v>5.11</c:v>
                </c:pt>
                <c:pt idx="2">
                  <c:v>5.03</c:v>
                </c:pt>
                <c:pt idx="3">
                  <c:v>4.98</c:v>
                </c:pt>
                <c:pt idx="4">
                  <c:v>4.96</c:v>
                </c:pt>
                <c:pt idx="5">
                  <c:v>4.92</c:v>
                </c:pt>
                <c:pt idx="6">
                  <c:v>4.86</c:v>
                </c:pt>
                <c:pt idx="7">
                  <c:v>4.89</c:v>
                </c:pt>
                <c:pt idx="8">
                  <c:v>4.85</c:v>
                </c:pt>
                <c:pt idx="9">
                  <c:v>4.78</c:v>
                </c:pt>
                <c:pt idx="10">
                  <c:v>4.75</c:v>
                </c:pt>
                <c:pt idx="11">
                  <c:v>4.65</c:v>
                </c:pt>
                <c:pt idx="12">
                  <c:v>4.61</c:v>
                </c:pt>
                <c:pt idx="13">
                  <c:v>4.56</c:v>
                </c:pt>
                <c:pt idx="14">
                  <c:v>4.49</c:v>
                </c:pt>
                <c:pt idx="15">
                  <c:v>4.4</c:v>
                </c:pt>
                <c:pt idx="16">
                  <c:v>4.32</c:v>
                </c:pt>
                <c:pt idx="17">
                  <c:v>4.3</c:v>
                </c:pt>
                <c:pt idx="18">
                  <c:v>4.22</c:v>
                </c:pt>
                <c:pt idx="19">
                  <c:v>4.12</c:v>
                </c:pt>
                <c:pt idx="20">
                  <c:v>4.07</c:v>
                </c:pt>
                <c:pt idx="21">
                  <c:v>4.05</c:v>
                </c:pt>
                <c:pt idx="22">
                  <c:v>3.97</c:v>
                </c:pt>
                <c:pt idx="23">
                  <c:v>3.9</c:v>
                </c:pt>
                <c:pt idx="24">
                  <c:v>3.83</c:v>
                </c:pt>
                <c:pt idx="25">
                  <c:v>3.78</c:v>
                </c:pt>
                <c:pt idx="26">
                  <c:v>3.68</c:v>
                </c:pt>
                <c:pt idx="27">
                  <c:v>3.58</c:v>
                </c:pt>
                <c:pt idx="28">
                  <c:v>3.48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Agosto!$F$14:$AH$14</c:f>
              <c:numCache>
                <c:ptCount val="29"/>
              </c:numCache>
            </c:numRef>
          </c:yVal>
          <c:smooth val="1"/>
        </c:ser>
        <c:axId val="50454198"/>
        <c:axId val="51434599"/>
      </c:scatterChart>
      <c:val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crossBetween val="midCat"/>
        <c:dispUnits/>
      </c:valAx>
      <c:valAx>
        <c:axId val="5143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9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25"/>
          <c:w val="0.90425"/>
          <c:h val="0.88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Agosto!$F$7:$AH$7</c:f>
              <c:numCache>
                <c:ptCount val="29"/>
                <c:pt idx="0">
                  <c:v>3.26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21">
                  <c:v>3.39</c:v>
                </c:pt>
                <c:pt idx="22">
                  <c:v>3.37</c:v>
                </c:pt>
                <c:pt idx="23">
                  <c:v>3.36</c:v>
                </c:pt>
                <c:pt idx="24">
                  <c:v>3.34</c:v>
                </c:pt>
                <c:pt idx="25">
                  <c:v>3.32</c:v>
                </c:pt>
                <c:pt idx="26">
                  <c:v>3.31</c:v>
                </c:pt>
                <c:pt idx="27">
                  <c:v>3.3</c:v>
                </c:pt>
                <c:pt idx="28">
                  <c:v>3.29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Agosto!$F$8:$AH$8</c:f>
              <c:numCache>
                <c:ptCount val="29"/>
                <c:pt idx="0">
                  <c:v>0.41</c:v>
                </c:pt>
                <c:pt idx="1">
                  <c:v>0.38</c:v>
                </c:pt>
                <c:pt idx="2">
                  <c:v>0.33</c:v>
                </c:pt>
                <c:pt idx="3">
                  <c:v>0.28</c:v>
                </c:pt>
                <c:pt idx="4">
                  <c:v>0.27</c:v>
                </c:pt>
                <c:pt idx="5">
                  <c:v>0.29</c:v>
                </c:pt>
                <c:pt idx="6">
                  <c:v>0.29</c:v>
                </c:pt>
                <c:pt idx="7">
                  <c:v>0.27</c:v>
                </c:pt>
                <c:pt idx="8">
                  <c:v>0.21</c:v>
                </c:pt>
                <c:pt idx="9">
                  <c:v>0.23</c:v>
                </c:pt>
                <c:pt idx="10">
                  <c:v>0.31</c:v>
                </c:pt>
                <c:pt idx="11">
                  <c:v>0.31</c:v>
                </c:pt>
                <c:pt idx="12">
                  <c:v>0.29</c:v>
                </c:pt>
                <c:pt idx="13">
                  <c:v>0.26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0.25</c:v>
                </c:pt>
                <c:pt idx="18">
                  <c:v>0.27</c:v>
                </c:pt>
                <c:pt idx="19">
                  <c:v>0.23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0.16</c:v>
                </c:pt>
                <c:pt idx="24">
                  <c:v>0.14</c:v>
                </c:pt>
                <c:pt idx="25">
                  <c:v>0.13</c:v>
                </c:pt>
                <c:pt idx="26">
                  <c:v>0.12</c:v>
                </c:pt>
                <c:pt idx="27">
                  <c:v>0.1</c:v>
                </c:pt>
                <c:pt idx="28">
                  <c:v>0.08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Agosto!$F$12:$AH$12</c:f>
              <c:numCache>
                <c:ptCount val="29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0.21</c:v>
                </c:pt>
                <c:pt idx="15">
                  <c:v>0.21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0.21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crossBetween val="midCat"/>
        <c:dispUnits/>
      </c:val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5675"/>
          <c:w val="0.363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75"/>
          <c:w val="0.68425"/>
          <c:h val="0.83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Agosto!$F$7:$AH$7</c:f>
              <c:numCache>
                <c:ptCount val="29"/>
                <c:pt idx="0">
                  <c:v>3.26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21">
                  <c:v>3.39</c:v>
                </c:pt>
                <c:pt idx="22">
                  <c:v>3.37</c:v>
                </c:pt>
                <c:pt idx="23">
                  <c:v>3.36</c:v>
                </c:pt>
                <c:pt idx="24">
                  <c:v>3.34</c:v>
                </c:pt>
                <c:pt idx="25">
                  <c:v>3.32</c:v>
                </c:pt>
                <c:pt idx="26">
                  <c:v>3.31</c:v>
                </c:pt>
                <c:pt idx="27">
                  <c:v>3.3</c:v>
                </c:pt>
                <c:pt idx="28">
                  <c:v>3.29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Agosto!$F$8:$AH$8</c:f>
              <c:numCache>
                <c:ptCount val="29"/>
                <c:pt idx="0">
                  <c:v>0.41</c:v>
                </c:pt>
                <c:pt idx="1">
                  <c:v>0.38</c:v>
                </c:pt>
                <c:pt idx="2">
                  <c:v>0.33</c:v>
                </c:pt>
                <c:pt idx="3">
                  <c:v>0.28</c:v>
                </c:pt>
                <c:pt idx="4">
                  <c:v>0.27</c:v>
                </c:pt>
                <c:pt idx="5">
                  <c:v>0.29</c:v>
                </c:pt>
                <c:pt idx="6">
                  <c:v>0.29</c:v>
                </c:pt>
                <c:pt idx="7">
                  <c:v>0.27</c:v>
                </c:pt>
                <c:pt idx="8">
                  <c:v>0.21</c:v>
                </c:pt>
                <c:pt idx="9">
                  <c:v>0.23</c:v>
                </c:pt>
                <c:pt idx="10">
                  <c:v>0.31</c:v>
                </c:pt>
                <c:pt idx="11">
                  <c:v>0.31</c:v>
                </c:pt>
                <c:pt idx="12">
                  <c:v>0.29</c:v>
                </c:pt>
                <c:pt idx="13">
                  <c:v>0.26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0.25</c:v>
                </c:pt>
                <c:pt idx="18">
                  <c:v>0.27</c:v>
                </c:pt>
                <c:pt idx="19">
                  <c:v>0.23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0.16</c:v>
                </c:pt>
                <c:pt idx="24">
                  <c:v>0.14</c:v>
                </c:pt>
                <c:pt idx="25">
                  <c:v>0.13</c:v>
                </c:pt>
                <c:pt idx="26">
                  <c:v>0.12</c:v>
                </c:pt>
                <c:pt idx="27">
                  <c:v>0.1</c:v>
                </c:pt>
                <c:pt idx="28">
                  <c:v>0.08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Agosto!$F$12:$AH$12</c:f>
              <c:numCache>
                <c:ptCount val="29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0.21</c:v>
                </c:pt>
                <c:pt idx="15">
                  <c:v>0.21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0.21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axId val="49076650"/>
        <c:axId val="39036667"/>
      </c:scatterChart>
      <c:val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crossBetween val="midCat"/>
        <c:dispUnits/>
      </c:valAx>
      <c:valAx>
        <c:axId val="3903666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6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9819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A1">
      <pane xSplit="2" ySplit="4" topLeftCell="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6" width="5.2812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68</v>
      </c>
      <c r="C3" s="2"/>
      <c r="D3" s="2"/>
      <c r="E3" s="2"/>
    </row>
    <row r="4" spans="2:44" ht="15" customHeight="1" thickBot="1">
      <c r="B4" s="4" t="s">
        <v>0</v>
      </c>
      <c r="C4" s="97" t="s">
        <v>33</v>
      </c>
      <c r="D4" s="98"/>
      <c r="E4" s="9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27</v>
      </c>
      <c r="AM4" s="8" t="s">
        <v>26</v>
      </c>
      <c r="AN4" s="8" t="s">
        <v>28</v>
      </c>
      <c r="AP4" s="18" t="s">
        <v>30</v>
      </c>
      <c r="AQ4" s="18" t="s">
        <v>26</v>
      </c>
      <c r="AR4" s="18" t="s">
        <v>29</v>
      </c>
    </row>
    <row r="5" spans="2:40" ht="15" customHeight="1">
      <c r="B5" s="5" t="s">
        <v>1</v>
      </c>
      <c r="C5" s="83">
        <v>4</v>
      </c>
      <c r="D5" s="22"/>
      <c r="E5" s="22"/>
      <c r="F5" s="71">
        <v>2.95</v>
      </c>
      <c r="G5" s="71">
        <v>2.9</v>
      </c>
      <c r="H5" s="71">
        <v>2.85</v>
      </c>
      <c r="I5" s="71">
        <v>2.8</v>
      </c>
      <c r="J5" s="71">
        <v>2.74</v>
      </c>
      <c r="K5" s="71">
        <v>2.72</v>
      </c>
      <c r="L5" s="71">
        <v>2.72</v>
      </c>
      <c r="M5" s="71">
        <v>2.78</v>
      </c>
      <c r="N5" s="71">
        <v>2.82</v>
      </c>
      <c r="O5" s="71">
        <v>2.85</v>
      </c>
      <c r="P5" s="71">
        <v>2.85</v>
      </c>
      <c r="Q5" s="71">
        <v>2.85</v>
      </c>
      <c r="R5" s="71">
        <v>2.82</v>
      </c>
      <c r="S5" s="71">
        <v>2.82</v>
      </c>
      <c r="T5" s="71">
        <v>2.82</v>
      </c>
      <c r="U5" s="71">
        <v>2.82</v>
      </c>
      <c r="V5" s="71">
        <v>2.82</v>
      </c>
      <c r="W5" s="71">
        <v>2.82</v>
      </c>
      <c r="X5" s="71">
        <v>2.84</v>
      </c>
      <c r="Y5" s="71">
        <v>2.86</v>
      </c>
      <c r="Z5" s="71">
        <v>2.88</v>
      </c>
      <c r="AA5" s="71">
        <v>2.9</v>
      </c>
      <c r="AB5" s="93">
        <v>2.94</v>
      </c>
      <c r="AC5" s="71">
        <v>2.94</v>
      </c>
      <c r="AD5" s="71">
        <v>2.94</v>
      </c>
      <c r="AE5" s="71">
        <v>2.92</v>
      </c>
      <c r="AF5" s="71">
        <v>2.9</v>
      </c>
      <c r="AG5" s="93">
        <v>2.88</v>
      </c>
      <c r="AH5" s="70">
        <v>2.88</v>
      </c>
      <c r="AI5" s="70">
        <v>2.88</v>
      </c>
      <c r="AJ5" s="70">
        <v>2.88</v>
      </c>
      <c r="AL5" s="17">
        <f>MIN(F5:AJ5)</f>
        <v>2.72</v>
      </c>
      <c r="AM5" s="17">
        <f>AVERAGE(F5:AJ5)</f>
        <v>2.8512903225806445</v>
      </c>
      <c r="AN5" s="17">
        <f>MAX(H5:AH5)</f>
        <v>2.94</v>
      </c>
    </row>
    <row r="6" spans="2:40" ht="15" customHeight="1">
      <c r="B6" s="3" t="s">
        <v>2</v>
      </c>
      <c r="C6" s="84">
        <v>3.5</v>
      </c>
      <c r="D6" s="19"/>
      <c r="E6" s="19"/>
      <c r="F6" s="56">
        <v>1.48</v>
      </c>
      <c r="G6" s="56">
        <v>1.48</v>
      </c>
      <c r="H6" s="56">
        <v>1.47</v>
      </c>
      <c r="I6" s="56">
        <v>1.47</v>
      </c>
      <c r="J6" s="56">
        <v>1.48</v>
      </c>
      <c r="K6" s="56">
        <v>1.48</v>
      </c>
      <c r="L6" s="56">
        <v>1.48</v>
      </c>
      <c r="M6" s="56">
        <v>1.49</v>
      </c>
      <c r="N6" s="56">
        <v>1.48</v>
      </c>
      <c r="O6" s="56">
        <v>1.47</v>
      </c>
      <c r="P6" s="56">
        <v>1.48</v>
      </c>
      <c r="Q6" s="56">
        <v>1.48</v>
      </c>
      <c r="R6" s="56">
        <v>1.48</v>
      </c>
      <c r="S6" s="56">
        <v>1.47</v>
      </c>
      <c r="T6" s="56">
        <v>1.47</v>
      </c>
      <c r="U6" s="56">
        <v>1.47</v>
      </c>
      <c r="V6" s="56">
        <v>1.48</v>
      </c>
      <c r="W6" s="56">
        <v>1.48</v>
      </c>
      <c r="X6" s="56">
        <v>1.48</v>
      </c>
      <c r="Y6" s="56">
        <v>1.49</v>
      </c>
      <c r="Z6" s="56">
        <v>1.49</v>
      </c>
      <c r="AA6" s="56">
        <v>1.49</v>
      </c>
      <c r="AB6" s="56">
        <v>1.48</v>
      </c>
      <c r="AC6" s="56">
        <v>1.48</v>
      </c>
      <c r="AD6" s="56">
        <v>1.48</v>
      </c>
      <c r="AE6" s="56">
        <v>1.48</v>
      </c>
      <c r="AF6" s="56">
        <v>1.47</v>
      </c>
      <c r="AG6" s="56">
        <v>1.48</v>
      </c>
      <c r="AH6" s="56">
        <v>1.48</v>
      </c>
      <c r="AI6" s="56">
        <v>1.48</v>
      </c>
      <c r="AJ6" s="56">
        <v>1.49</v>
      </c>
      <c r="AL6" s="15"/>
      <c r="AM6" s="17"/>
      <c r="AN6" s="15"/>
    </row>
    <row r="7" spans="2:40" ht="15" customHeight="1">
      <c r="B7" s="3" t="s">
        <v>3</v>
      </c>
      <c r="C7" s="84">
        <v>7</v>
      </c>
      <c r="D7" s="19"/>
      <c r="E7" s="19"/>
      <c r="F7" s="56">
        <v>3.26</v>
      </c>
      <c r="G7" s="56">
        <v>3.01</v>
      </c>
      <c r="H7" s="56">
        <v>3.01</v>
      </c>
      <c r="I7" s="56">
        <v>3.01</v>
      </c>
      <c r="J7" s="56">
        <v>3.01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56"/>
      <c r="AA7" s="93">
        <v>3.39</v>
      </c>
      <c r="AB7" s="71">
        <v>3.37</v>
      </c>
      <c r="AC7" s="71">
        <v>3.36</v>
      </c>
      <c r="AD7" s="71">
        <v>3.34</v>
      </c>
      <c r="AE7" s="71">
        <v>3.32</v>
      </c>
      <c r="AF7" s="71">
        <v>3.31</v>
      </c>
      <c r="AG7" s="71">
        <v>3.3</v>
      </c>
      <c r="AH7" s="71">
        <v>3.29</v>
      </c>
      <c r="AI7" s="93">
        <v>3.24</v>
      </c>
      <c r="AJ7" s="56">
        <v>3.23</v>
      </c>
      <c r="AL7" s="17">
        <f>MIN(F7:AJ7)</f>
        <v>3.01</v>
      </c>
      <c r="AM7" s="17">
        <f>AVERAGE(F7:AJ7)</f>
        <v>3.2299999999999995</v>
      </c>
      <c r="AN7" s="17">
        <f>MAX(H7:AH7)</f>
        <v>3.39</v>
      </c>
    </row>
    <row r="8" spans="2:40" ht="14.25" customHeight="1">
      <c r="B8" s="3" t="s">
        <v>4</v>
      </c>
      <c r="C8" s="84">
        <v>4.5</v>
      </c>
      <c r="D8" s="19"/>
      <c r="E8" s="19"/>
      <c r="F8" s="56">
        <v>0.41</v>
      </c>
      <c r="G8" s="56">
        <v>0.38</v>
      </c>
      <c r="H8" s="56">
        <v>0.33</v>
      </c>
      <c r="I8" s="56">
        <v>0.28</v>
      </c>
      <c r="J8" s="56">
        <v>0.27</v>
      </c>
      <c r="K8" s="56">
        <v>0.29</v>
      </c>
      <c r="L8" s="56">
        <v>0.29</v>
      </c>
      <c r="M8" s="56">
        <v>0.27</v>
      </c>
      <c r="N8" s="56">
        <v>0.21</v>
      </c>
      <c r="O8" s="56">
        <v>0.23</v>
      </c>
      <c r="P8" s="56">
        <v>0.31</v>
      </c>
      <c r="Q8" s="56">
        <v>0.31</v>
      </c>
      <c r="R8" s="56">
        <v>0.29</v>
      </c>
      <c r="S8" s="56">
        <v>0.26</v>
      </c>
      <c r="T8" s="56">
        <v>0.23</v>
      </c>
      <c r="U8" s="56">
        <v>0.23</v>
      </c>
      <c r="V8" s="56">
        <v>0.23</v>
      </c>
      <c r="W8" s="56">
        <v>0.25</v>
      </c>
      <c r="X8" s="56">
        <v>0.27</v>
      </c>
      <c r="Y8" s="56">
        <v>0.23</v>
      </c>
      <c r="Z8" s="56">
        <v>0.18</v>
      </c>
      <c r="AA8" s="56">
        <v>0.18</v>
      </c>
      <c r="AB8" s="56">
        <v>0.18</v>
      </c>
      <c r="AC8" s="71">
        <v>0.16</v>
      </c>
      <c r="AD8" s="71">
        <v>0.14</v>
      </c>
      <c r="AE8" s="71">
        <v>0.13</v>
      </c>
      <c r="AF8" s="71">
        <v>0.12</v>
      </c>
      <c r="AG8" s="71">
        <v>0.1</v>
      </c>
      <c r="AH8" s="71">
        <v>0.08</v>
      </c>
      <c r="AI8" s="95">
        <v>0.07</v>
      </c>
      <c r="AJ8" s="56">
        <v>0.06</v>
      </c>
      <c r="AL8" s="17">
        <f>MIN(F8:AJ8)</f>
        <v>0.06</v>
      </c>
      <c r="AM8" s="17">
        <f>AVERAGE(F8:AJ8)</f>
        <v>0.22483870967741937</v>
      </c>
      <c r="AN8" s="17">
        <f>MAX(H8:AH8)</f>
        <v>0.33</v>
      </c>
    </row>
    <row r="9" spans="2:44" ht="15" customHeight="1">
      <c r="B9" s="3" t="s">
        <v>8</v>
      </c>
      <c r="C9" s="84">
        <v>4.7</v>
      </c>
      <c r="D9" s="23">
        <v>5.3</v>
      </c>
      <c r="E9" s="86">
        <v>5.7</v>
      </c>
      <c r="F9" s="56">
        <v>2.18</v>
      </c>
      <c r="G9" s="56">
        <v>2.17</v>
      </c>
      <c r="H9" s="56">
        <v>2.08</v>
      </c>
      <c r="I9" s="56">
        <v>2.04</v>
      </c>
      <c r="J9" s="56">
        <v>1.99</v>
      </c>
      <c r="K9" s="56">
        <v>1.95</v>
      </c>
      <c r="L9" s="65">
        <v>1.91</v>
      </c>
      <c r="M9" s="56">
        <v>1.89</v>
      </c>
      <c r="N9" s="56">
        <v>1.83</v>
      </c>
      <c r="O9" s="56">
        <v>1.77</v>
      </c>
      <c r="P9" s="56">
        <v>1.71</v>
      </c>
      <c r="Q9" s="56">
        <v>1.66</v>
      </c>
      <c r="R9" s="56">
        <v>1.68</v>
      </c>
      <c r="S9" s="56">
        <v>1.56</v>
      </c>
      <c r="T9" s="56">
        <v>1.5</v>
      </c>
      <c r="U9" s="56">
        <v>1.44</v>
      </c>
      <c r="V9" s="56">
        <v>1.34</v>
      </c>
      <c r="W9" s="56">
        <v>1.33</v>
      </c>
      <c r="X9" s="56">
        <v>1.26</v>
      </c>
      <c r="Y9" s="56">
        <v>1.2</v>
      </c>
      <c r="Z9" s="56">
        <v>1.14</v>
      </c>
      <c r="AA9" s="56">
        <v>1.2</v>
      </c>
      <c r="AB9" s="56">
        <v>1.06</v>
      </c>
      <c r="AC9" s="56">
        <v>0.99</v>
      </c>
      <c r="AD9" s="56">
        <v>0.92</v>
      </c>
      <c r="AE9" s="56">
        <v>0.87</v>
      </c>
      <c r="AF9" s="56">
        <v>0.78</v>
      </c>
      <c r="AG9" s="56">
        <v>0.69</v>
      </c>
      <c r="AH9" s="56">
        <v>0.61</v>
      </c>
      <c r="AI9" s="56">
        <v>0.53</v>
      </c>
      <c r="AJ9" s="56">
        <v>0.47</v>
      </c>
      <c r="AL9" s="17">
        <f>MIN(F9:AH9)</f>
        <v>0.61</v>
      </c>
      <c r="AM9" s="17">
        <f>AVERAGE(F9:AH9)</f>
        <v>1.474137931034483</v>
      </c>
      <c r="AN9" s="17">
        <f>MAX(H9:AH9)</f>
        <v>2.08</v>
      </c>
      <c r="AP9">
        <v>-0.19</v>
      </c>
      <c r="AR9">
        <v>7.89</v>
      </c>
    </row>
    <row r="10" spans="2:44" ht="15" customHeight="1" thickBot="1">
      <c r="B10" s="6" t="s">
        <v>5</v>
      </c>
      <c r="C10" s="85">
        <v>4.7</v>
      </c>
      <c r="D10" s="20"/>
      <c r="E10" s="20"/>
      <c r="F10" s="91">
        <v>5.18</v>
      </c>
      <c r="G10" s="91">
        <v>5.15</v>
      </c>
      <c r="H10" s="91">
        <v>5.11</v>
      </c>
      <c r="I10" s="91">
        <v>5.07</v>
      </c>
      <c r="J10" s="91">
        <v>5.03</v>
      </c>
      <c r="K10" s="91">
        <v>4.98</v>
      </c>
      <c r="L10" s="91">
        <v>4.95</v>
      </c>
      <c r="M10" s="91">
        <v>4.87</v>
      </c>
      <c r="N10" s="91">
        <v>4.84</v>
      </c>
      <c r="O10" s="91">
        <v>4.79</v>
      </c>
      <c r="P10" s="91">
        <v>4.76</v>
      </c>
      <c r="Q10" s="92">
        <v>4.69</v>
      </c>
      <c r="R10" s="65">
        <v>4.63</v>
      </c>
      <c r="S10" s="65">
        <v>4.59</v>
      </c>
      <c r="T10" s="65">
        <v>4.54</v>
      </c>
      <c r="U10" s="65">
        <v>4.48</v>
      </c>
      <c r="V10" s="65">
        <v>4.42</v>
      </c>
      <c r="W10" s="65">
        <v>4.37</v>
      </c>
      <c r="X10" s="65">
        <v>4.3</v>
      </c>
      <c r="Y10" s="65">
        <v>4.24</v>
      </c>
      <c r="Z10" s="65">
        <v>4.18</v>
      </c>
      <c r="AA10" s="65">
        <v>4.11</v>
      </c>
      <c r="AB10" s="65">
        <v>4.07</v>
      </c>
      <c r="AC10" s="65">
        <v>4</v>
      </c>
      <c r="AD10" s="65">
        <v>3.94</v>
      </c>
      <c r="AE10" s="65">
        <v>3.87</v>
      </c>
      <c r="AF10" s="65">
        <v>3.79</v>
      </c>
      <c r="AG10" s="65">
        <v>3.72</v>
      </c>
      <c r="AH10" s="65">
        <v>3.64</v>
      </c>
      <c r="AI10" s="65">
        <v>3.56</v>
      </c>
      <c r="AJ10" s="96">
        <v>3.49</v>
      </c>
      <c r="AL10" s="17">
        <f>MIN(F10:AJ10)</f>
        <v>3.49</v>
      </c>
      <c r="AM10" s="17">
        <f>AVERAGE(F10:AJ10)</f>
        <v>4.430967741935485</v>
      </c>
      <c r="AN10" s="17">
        <f>MAX(H10:AH10)</f>
        <v>5.11</v>
      </c>
      <c r="AP10">
        <v>0.56</v>
      </c>
      <c r="AQ10">
        <v>3.96</v>
      </c>
      <c r="AR10">
        <v>7.31</v>
      </c>
    </row>
    <row r="11" spans="2:40" ht="15" customHeight="1" thickBot="1">
      <c r="B11" s="3" t="s">
        <v>7</v>
      </c>
      <c r="C11" s="19"/>
      <c r="D11" s="19"/>
      <c r="E11" s="19"/>
      <c r="F11" s="72" t="s">
        <v>58</v>
      </c>
      <c r="G11" s="72" t="s">
        <v>58</v>
      </c>
      <c r="H11" s="72" t="s">
        <v>58</v>
      </c>
      <c r="I11" s="72" t="s">
        <v>58</v>
      </c>
      <c r="J11" s="72" t="s">
        <v>58</v>
      </c>
      <c r="K11" s="72" t="s">
        <v>58</v>
      </c>
      <c r="L11" s="72" t="s">
        <v>58</v>
      </c>
      <c r="M11" s="72" t="s">
        <v>58</v>
      </c>
      <c r="N11" s="72" t="s">
        <v>58</v>
      </c>
      <c r="O11" s="72" t="s">
        <v>58</v>
      </c>
      <c r="P11" s="72" t="s">
        <v>58</v>
      </c>
      <c r="Q11" s="72" t="s">
        <v>58</v>
      </c>
      <c r="R11" s="72" t="s">
        <v>58</v>
      </c>
      <c r="S11" s="72" t="s">
        <v>58</v>
      </c>
      <c r="T11" s="72" t="s">
        <v>58</v>
      </c>
      <c r="U11" s="72" t="s">
        <v>58</v>
      </c>
      <c r="V11" s="72" t="s">
        <v>58</v>
      </c>
      <c r="W11" s="72" t="s">
        <v>58</v>
      </c>
      <c r="X11" s="72" t="s">
        <v>58</v>
      </c>
      <c r="Y11" s="72" t="s">
        <v>58</v>
      </c>
      <c r="Z11" s="72" t="s">
        <v>58</v>
      </c>
      <c r="AA11" s="72" t="s">
        <v>58</v>
      </c>
      <c r="AB11" s="72" t="s">
        <v>58</v>
      </c>
      <c r="AC11" s="72" t="s">
        <v>58</v>
      </c>
      <c r="AD11" s="72" t="s">
        <v>58</v>
      </c>
      <c r="AE11" s="72" t="s">
        <v>58</v>
      </c>
      <c r="AF11" s="72" t="s">
        <v>58</v>
      </c>
      <c r="AG11" s="72" t="s">
        <v>58</v>
      </c>
      <c r="AH11" s="72" t="s">
        <v>58</v>
      </c>
      <c r="AI11" s="72" t="s">
        <v>58</v>
      </c>
      <c r="AJ11" s="72" t="s">
        <v>58</v>
      </c>
      <c r="AL11" s="17"/>
      <c r="AM11" s="17"/>
      <c r="AN11" s="17"/>
    </row>
    <row r="12" spans="2:40" s="9" customFormat="1" ht="15" customHeight="1" thickBot="1">
      <c r="B12" s="7" t="s">
        <v>6</v>
      </c>
      <c r="C12" s="20">
        <v>4</v>
      </c>
      <c r="D12" s="20"/>
      <c r="E12" s="20"/>
      <c r="F12" s="76">
        <v>0.23</v>
      </c>
      <c r="G12" s="76">
        <v>0.23</v>
      </c>
      <c r="H12" s="76">
        <v>0.23</v>
      </c>
      <c r="I12" s="76">
        <v>0.23</v>
      </c>
      <c r="J12" s="76">
        <v>0.23</v>
      </c>
      <c r="K12" s="76">
        <v>0.23</v>
      </c>
      <c r="L12" s="76">
        <v>0.22</v>
      </c>
      <c r="M12" s="76">
        <v>0.22</v>
      </c>
      <c r="N12" s="76">
        <v>0.23</v>
      </c>
      <c r="O12" s="76">
        <v>0.23</v>
      </c>
      <c r="P12" s="76">
        <v>0.23</v>
      </c>
      <c r="Q12" s="76">
        <v>0.22</v>
      </c>
      <c r="R12" s="76">
        <v>0.22</v>
      </c>
      <c r="S12" s="76">
        <v>0.22</v>
      </c>
      <c r="T12" s="76">
        <v>0.21</v>
      </c>
      <c r="U12" s="76">
        <v>0.21</v>
      </c>
      <c r="V12" s="76">
        <v>0.22</v>
      </c>
      <c r="W12" s="76">
        <v>0.22</v>
      </c>
      <c r="X12" s="76">
        <v>0.22</v>
      </c>
      <c r="Y12" s="76">
        <v>0.21</v>
      </c>
      <c r="Z12" s="76">
        <v>0.22</v>
      </c>
      <c r="AA12" s="76">
        <v>0.22</v>
      </c>
      <c r="AB12" s="76">
        <v>0.22</v>
      </c>
      <c r="AC12" s="76">
        <v>0.21</v>
      </c>
      <c r="AD12" s="76">
        <v>0.21</v>
      </c>
      <c r="AE12" s="76">
        <v>0.21</v>
      </c>
      <c r="AF12" s="76">
        <v>0.21</v>
      </c>
      <c r="AG12" s="76">
        <v>0.2</v>
      </c>
      <c r="AH12" s="76">
        <v>0.2</v>
      </c>
      <c r="AI12" s="76">
        <v>0.2</v>
      </c>
      <c r="AJ12" s="76">
        <v>0.21</v>
      </c>
      <c r="AL12" s="17">
        <f>MIN(F12:AJ12)</f>
        <v>0.2</v>
      </c>
      <c r="AM12" s="17">
        <f>AVERAGE(F12:AJ12)</f>
        <v>0.21838709677419357</v>
      </c>
      <c r="AN12" s="17">
        <f>MAX(H12:AH12)</f>
        <v>0.23</v>
      </c>
    </row>
    <row r="13" spans="2:44" ht="15" customHeight="1" thickBot="1">
      <c r="B13" s="7" t="s">
        <v>20</v>
      </c>
      <c r="C13" s="20">
        <v>4.7</v>
      </c>
      <c r="D13" s="20"/>
      <c r="E13" s="20"/>
      <c r="F13" s="73">
        <v>5.12</v>
      </c>
      <c r="G13" s="74">
        <v>5.11</v>
      </c>
      <c r="H13" s="74">
        <v>5.03</v>
      </c>
      <c r="I13" s="74">
        <v>4.98</v>
      </c>
      <c r="J13" s="74">
        <v>4.96</v>
      </c>
      <c r="K13" s="59">
        <v>4.92</v>
      </c>
      <c r="L13" s="59">
        <v>4.86</v>
      </c>
      <c r="M13" s="59">
        <v>4.89</v>
      </c>
      <c r="N13" s="59">
        <v>4.85</v>
      </c>
      <c r="O13" s="58">
        <v>4.78</v>
      </c>
      <c r="P13" s="58">
        <v>4.75</v>
      </c>
      <c r="Q13" s="58">
        <v>4.65</v>
      </c>
      <c r="R13" s="58">
        <v>4.61</v>
      </c>
      <c r="S13" s="58">
        <v>4.56</v>
      </c>
      <c r="T13" s="58">
        <v>4.49</v>
      </c>
      <c r="U13" s="94">
        <v>4.4</v>
      </c>
      <c r="V13" s="94">
        <v>4.32</v>
      </c>
      <c r="W13" s="94">
        <v>4.3</v>
      </c>
      <c r="X13" s="94">
        <v>4.22</v>
      </c>
      <c r="Y13" s="94">
        <v>4.12</v>
      </c>
      <c r="Z13" s="75">
        <v>4.07</v>
      </c>
      <c r="AA13" s="75">
        <v>4.05</v>
      </c>
      <c r="AB13" s="75">
        <v>3.97</v>
      </c>
      <c r="AC13" s="75">
        <v>3.9</v>
      </c>
      <c r="AD13" s="61">
        <v>3.83</v>
      </c>
      <c r="AE13" s="60">
        <v>3.78</v>
      </c>
      <c r="AF13" s="75">
        <v>3.68</v>
      </c>
      <c r="AG13" s="75">
        <v>3.58</v>
      </c>
      <c r="AH13" s="60">
        <v>3.48</v>
      </c>
      <c r="AI13" s="60">
        <v>3.45</v>
      </c>
      <c r="AJ13" s="62">
        <v>3.4</v>
      </c>
      <c r="AL13" s="17">
        <f>MIN(F13:AH13)</f>
        <v>3.48</v>
      </c>
      <c r="AM13" s="17">
        <f>AVERAGE(F13:AH13)</f>
        <v>4.422758620689656</v>
      </c>
      <c r="AN13" s="17">
        <f>MAX(H13:AH13)</f>
        <v>5.03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21</v>
      </c>
      <c r="C14" s="20"/>
      <c r="D14" s="20"/>
      <c r="E14" s="2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L14" s="17">
        <f>MIN(F14:AH14)</f>
        <v>0</v>
      </c>
      <c r="AM14" s="17" t="e">
        <f>AVERAGE(F14:AH14)</f>
        <v>#DIV/0!</v>
      </c>
      <c r="AN14" s="17">
        <f>MAX(H14:AH14)</f>
        <v>0</v>
      </c>
      <c r="AP14">
        <v>-0.19</v>
      </c>
      <c r="AR14">
        <v>7.89</v>
      </c>
    </row>
    <row r="15" ht="15" customHeight="1">
      <c r="Z15" s="8" t="s">
        <v>19</v>
      </c>
    </row>
    <row r="16" spans="36:38" ht="15" customHeight="1" thickBot="1">
      <c r="AJ16" s="13"/>
      <c r="AK16" s="13"/>
      <c r="AL16" s="13"/>
    </row>
    <row r="17" spans="2:36" ht="15" customHeight="1" thickBot="1">
      <c r="B17" s="55" t="s">
        <v>34</v>
      </c>
      <c r="C17" s="64" t="s">
        <v>38</v>
      </c>
      <c r="AJ17" s="13"/>
    </row>
    <row r="18" spans="2:36" ht="17.25" thickBot="1">
      <c r="B18" s="55" t="s">
        <v>35</v>
      </c>
      <c r="C18" s="38" t="s">
        <v>38</v>
      </c>
      <c r="AJ18" s="13"/>
    </row>
    <row r="19" spans="2:37" ht="17.25" thickBot="1">
      <c r="B19" s="55" t="s">
        <v>36</v>
      </c>
      <c r="C19" s="63" t="s">
        <v>38</v>
      </c>
      <c r="Q19" s="14"/>
      <c r="AJ19" s="13"/>
      <c r="AK19" s="13"/>
    </row>
    <row r="20" spans="2:37" ht="17.25" thickBot="1">
      <c r="B20" s="55" t="s">
        <v>37</v>
      </c>
      <c r="C20" s="41" t="s">
        <v>38</v>
      </c>
      <c r="AJ20" s="13"/>
      <c r="AK20" s="13"/>
    </row>
    <row r="21" spans="1:37" ht="18" thickBot="1">
      <c r="A21" s="21"/>
      <c r="B21" s="55" t="s">
        <v>39</v>
      </c>
      <c r="C21" s="39" t="s">
        <v>38</v>
      </c>
      <c r="AJ21" s="13"/>
      <c r="AK21" s="13"/>
    </row>
    <row r="22" spans="2:37" ht="16.5">
      <c r="B22" s="55" t="s">
        <v>40</v>
      </c>
      <c r="C22" s="40" t="s">
        <v>38</v>
      </c>
      <c r="AJ22" s="13"/>
      <c r="AK22" s="13"/>
    </row>
    <row r="23" spans="36:37" ht="12.75">
      <c r="AJ23" s="13"/>
      <c r="AK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102" t="s">
        <v>41</v>
      </c>
      <c r="E2" s="102"/>
      <c r="F2" s="102"/>
      <c r="G2" s="102"/>
      <c r="H2" s="102"/>
      <c r="I2" s="102"/>
      <c r="J2" s="102"/>
      <c r="K2" s="102"/>
      <c r="L2" s="48"/>
    </row>
    <row r="3" spans="4:12" ht="12.75">
      <c r="D3" s="102" t="s">
        <v>42</v>
      </c>
      <c r="E3" s="102"/>
      <c r="F3" s="102"/>
      <c r="G3" s="102"/>
      <c r="H3" s="102"/>
      <c r="I3" s="102"/>
      <c r="J3" s="102"/>
      <c r="K3" s="102"/>
      <c r="L3" s="48"/>
    </row>
    <row r="4" spans="4:12" ht="12.75">
      <c r="D4" s="102" t="s">
        <v>22</v>
      </c>
      <c r="E4" s="102"/>
      <c r="F4" s="102"/>
      <c r="G4" s="102"/>
      <c r="H4" s="102"/>
      <c r="I4" s="102"/>
      <c r="J4" s="102"/>
      <c r="K4" s="102"/>
      <c r="L4" s="48"/>
    </row>
    <row r="5" spans="4:12" ht="12.75">
      <c r="D5" s="103" t="s">
        <v>23</v>
      </c>
      <c r="E5" s="103"/>
      <c r="F5" s="103"/>
      <c r="G5" s="103"/>
      <c r="H5" s="103"/>
      <c r="I5" s="103"/>
      <c r="J5" s="103"/>
      <c r="K5" s="103"/>
      <c r="L5" s="49"/>
    </row>
    <row r="6" spans="4:12" ht="12.75">
      <c r="D6" s="104"/>
      <c r="E6" s="104"/>
      <c r="F6" s="104"/>
      <c r="G6" s="104"/>
      <c r="H6" s="104"/>
      <c r="I6" s="104"/>
      <c r="J6" s="104"/>
      <c r="K6" s="104"/>
      <c r="L6" s="29"/>
    </row>
    <row r="7" spans="4:12" ht="12.75">
      <c r="D7" s="102" t="s">
        <v>56</v>
      </c>
      <c r="E7" s="102"/>
      <c r="F7" s="102"/>
      <c r="G7" s="102"/>
      <c r="H7" s="102"/>
      <c r="I7" s="102"/>
      <c r="J7" s="102"/>
      <c r="K7" s="102"/>
      <c r="L7" s="48"/>
    </row>
    <row r="8" spans="4:12" ht="13.5" thickBot="1">
      <c r="D8" s="30"/>
      <c r="E8" s="31" t="s">
        <v>17</v>
      </c>
      <c r="F8" s="32">
        <f ca="1">TODAY()</f>
        <v>41519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7" t="s">
        <v>49</v>
      </c>
      <c r="H9" s="99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30</v>
      </c>
      <c r="H10" s="4">
        <v>31</v>
      </c>
      <c r="I10" s="46" t="s">
        <v>53</v>
      </c>
      <c r="J10" s="46" t="s">
        <v>54</v>
      </c>
      <c r="K10" s="46"/>
      <c r="L10" s="18"/>
    </row>
    <row r="11" spans="4:12" ht="15" customHeight="1">
      <c r="D11" s="33"/>
      <c r="E11" s="5" t="s">
        <v>1</v>
      </c>
      <c r="F11" s="27">
        <v>4</v>
      </c>
      <c r="G11" s="70">
        <v>2.88</v>
      </c>
      <c r="H11" s="70">
        <v>2.88</v>
      </c>
      <c r="I11" s="47">
        <f aca="true" t="shared" si="0" ref="I11:I16">(+H11-G11)*100</f>
        <v>0</v>
      </c>
      <c r="J11" s="11" t="str">
        <f aca="true" t="shared" si="1" ref="J11:J16">IF(I11&lt;0,"B",IF(I11&gt;0,"C","E"))</f>
        <v>E</v>
      </c>
      <c r="K11" s="66" t="s">
        <v>66</v>
      </c>
      <c r="L11" s="51"/>
    </row>
    <row r="12" spans="4:12" ht="15" customHeight="1">
      <c r="D12" s="33"/>
      <c r="E12" s="3" t="s">
        <v>46</v>
      </c>
      <c r="F12" s="28">
        <v>3.5</v>
      </c>
      <c r="G12" s="56">
        <v>1.48</v>
      </c>
      <c r="H12" s="56">
        <v>1.49</v>
      </c>
      <c r="I12" s="47">
        <f t="shared" si="0"/>
        <v>1.0000000000000009</v>
      </c>
      <c r="J12" s="11" t="str">
        <f t="shared" si="1"/>
        <v>C</v>
      </c>
      <c r="K12" s="36" t="str">
        <f>IF(H12&gt;F12,"A",IF(H12=F12,"*"," "))</f>
        <v> </v>
      </c>
      <c r="L12" s="51"/>
    </row>
    <row r="13" spans="4:12" ht="15" customHeight="1">
      <c r="D13" s="33"/>
      <c r="E13" s="3" t="s">
        <v>47</v>
      </c>
      <c r="F13" s="28">
        <v>9</v>
      </c>
      <c r="G13" s="93">
        <v>3.24</v>
      </c>
      <c r="H13" s="56">
        <v>3.23</v>
      </c>
      <c r="I13" s="47">
        <f>(+H13-G13)*100</f>
        <v>-1.000000000000023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95">
        <v>0.07</v>
      </c>
      <c r="H14" s="56">
        <v>0.06</v>
      </c>
      <c r="I14" s="47">
        <f t="shared" si="0"/>
        <v>-1.0000000000000009</v>
      </c>
      <c r="J14" s="11" t="str">
        <f t="shared" si="1"/>
        <v>B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0.53</v>
      </c>
      <c r="H15" s="56">
        <v>0.47</v>
      </c>
      <c r="I15" s="47">
        <f t="shared" si="0"/>
        <v>-6.000000000000005</v>
      </c>
      <c r="J15" s="11" t="str">
        <f t="shared" si="1"/>
        <v>B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65">
        <v>3.56</v>
      </c>
      <c r="H16" s="96">
        <v>3.49</v>
      </c>
      <c r="I16" s="87">
        <f t="shared" si="0"/>
        <v>-6.999999999999984</v>
      </c>
      <c r="J16" s="88" t="str">
        <f t="shared" si="1"/>
        <v>B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77" t="s">
        <v>7</v>
      </c>
      <c r="F17" s="78" t="s">
        <v>9</v>
      </c>
      <c r="G17" s="72" t="s">
        <v>58</v>
      </c>
      <c r="H17" s="72" t="s">
        <v>58</v>
      </c>
      <c r="I17" s="89" t="s">
        <v>9</v>
      </c>
      <c r="J17" s="89" t="s">
        <v>9</v>
      </c>
      <c r="K17" s="90"/>
      <c r="L17" s="51"/>
    </row>
    <row r="18" spans="4:12" ht="15" customHeight="1" thickBot="1">
      <c r="D18" s="33"/>
      <c r="E18" s="79" t="s">
        <v>6</v>
      </c>
      <c r="F18" s="80">
        <v>4</v>
      </c>
      <c r="G18" s="76">
        <v>0.2</v>
      </c>
      <c r="H18" s="76">
        <v>0.21</v>
      </c>
      <c r="I18" s="81">
        <f>(+H18-G18)*100</f>
        <v>0.9999999999999981</v>
      </c>
      <c r="J18" s="81" t="str">
        <f>IF(I18&lt;0,"B",IF(I18&gt;0,"C","E"))</f>
        <v>C</v>
      </c>
      <c r="K18" s="82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7" customFormat="1" ht="16.5" customHeight="1">
      <c r="E30" s="68" t="s">
        <v>66</v>
      </c>
      <c r="F30" s="100" t="s">
        <v>67</v>
      </c>
      <c r="G30" s="101"/>
      <c r="H30" s="101"/>
      <c r="I30" s="101"/>
      <c r="L30" s="69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2013-09-02T12:27:11Z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